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9\ESTADOS_CONTABLES\informes_mensuales\"/>
    </mc:Choice>
  </mc:AlternateContent>
  <xr:revisionPtr revIDLastSave="0" documentId="8_{A10E9267-C7EE-432B-BA7D-3BC920681E64}" xr6:coauthVersionLast="43" xr6:coauthVersionMax="43" xr10:uidLastSave="{00000000-0000-0000-0000-000000000000}"/>
  <bookViews>
    <workbookView xWindow="-120" yWindow="-120" windowWidth="24240" windowHeight="13140" xr2:uid="{C159F3E2-0159-46E8-A7C7-A8E1220F3B07}"/>
  </bookViews>
  <sheets>
    <sheet name="ESF_4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4" i="4" l="1"/>
  <c r="D82" i="4"/>
  <c r="D72" i="4"/>
  <c r="D77" i="4" s="1"/>
  <c r="D64" i="4"/>
  <c r="D67" i="4" s="1"/>
  <c r="D59" i="4"/>
  <c r="D57" i="4"/>
  <c r="D50" i="4"/>
  <c r="D38" i="4"/>
  <c r="D33" i="4"/>
  <c r="D25" i="4"/>
  <c r="D14" i="4"/>
  <c r="D9" i="4"/>
  <c r="D62" i="4" l="1"/>
  <c r="D69" i="4" s="1"/>
  <c r="D79" i="4" s="1"/>
  <c r="D45" i="4"/>
  <c r="D23" i="4"/>
  <c r="D47" i="4" l="1"/>
</calcChain>
</file>

<file path=xl/sharedStrings.xml><?xml version="1.0" encoding="utf-8"?>
<sst xmlns="http://schemas.openxmlformats.org/spreadsheetml/2006/main" count="75" uniqueCount="74">
  <si>
    <t>Nota</t>
  </si>
  <si>
    <t>Efectivo y equivalentes de efectivo</t>
  </si>
  <si>
    <t xml:space="preserve">Cuentas por cobrar  </t>
  </si>
  <si>
    <t>Propiedades, planta y equipo</t>
  </si>
  <si>
    <t>Cuentas por pagar</t>
  </si>
  <si>
    <t>Otras cuentas por pagar</t>
  </si>
  <si>
    <t>Resultado del ejercicio</t>
  </si>
  <si>
    <t>de 2018</t>
  </si>
  <si>
    <t>Estado  Individual de situación financiera</t>
  </si>
  <si>
    <t>Otros activos</t>
  </si>
  <si>
    <t xml:space="preserve">SHIRLEY MILENA ZULUAGA COSME </t>
  </si>
  <si>
    <t xml:space="preserve">CLAUDIA PATRICIA ORTIZ PEÑA </t>
  </si>
  <si>
    <t>Representante Legal</t>
  </si>
  <si>
    <t>(Expresado en pesos)</t>
  </si>
  <si>
    <t xml:space="preserve">ACTIVOS </t>
  </si>
  <si>
    <t>TOTAL ACTIVOS NO CORRIENTES</t>
  </si>
  <si>
    <t xml:space="preserve">TOTAL ACTIVOS </t>
  </si>
  <si>
    <t xml:space="preserve">PASIVOS </t>
  </si>
  <si>
    <t>TOTAL PASIVOS CORRIENTES</t>
  </si>
  <si>
    <t xml:space="preserve">TOTAL PASIVOS NO CORRIENTES </t>
  </si>
  <si>
    <t xml:space="preserve">TOTAL PASIVOS </t>
  </si>
  <si>
    <t xml:space="preserve">TOTAL PATRIMONIO </t>
  </si>
  <si>
    <t xml:space="preserve">TOTAL PASIVO MAS PATRIMONIO </t>
  </si>
  <si>
    <t>Activos intangibles</t>
  </si>
  <si>
    <t xml:space="preserve">Impactos por la transición al nuevo marco de regulación </t>
  </si>
  <si>
    <t>Cuentas de orden deudoras</t>
  </si>
  <si>
    <t>Deudoras de control</t>
  </si>
  <si>
    <t>Caja</t>
  </si>
  <si>
    <t>Efectivo de uso restringido</t>
  </si>
  <si>
    <t>Venta de bienes</t>
  </si>
  <si>
    <t xml:space="preserve">Prestación de servicios </t>
  </si>
  <si>
    <t>Terrenos</t>
  </si>
  <si>
    <t>Construcciones en curso</t>
  </si>
  <si>
    <t>Edificaciones</t>
  </si>
  <si>
    <t>Muebles, enseres y equipo oficina</t>
  </si>
  <si>
    <t>Equipo de transporte</t>
  </si>
  <si>
    <t xml:space="preserve">Bienes históricos y culturales </t>
  </si>
  <si>
    <t>Bienes de uso público en servicio</t>
  </si>
  <si>
    <t>Bienes de uso público representados en bienes de arte y cultura</t>
  </si>
  <si>
    <t>Bienes y servicios pagados por anticipado</t>
  </si>
  <si>
    <t>Avances y anticipos entregados</t>
  </si>
  <si>
    <t>Adquisición de bienes y servicios nacionales</t>
  </si>
  <si>
    <t>Recaudos a favor de terceros</t>
  </si>
  <si>
    <t>Impuesto al valor agregado iva</t>
  </si>
  <si>
    <t>Capital fiscal</t>
  </si>
  <si>
    <t>Bienes y derechos retirados</t>
  </si>
  <si>
    <t>Recursos recibidos en administración</t>
  </si>
  <si>
    <t>Descuentos de nómina</t>
  </si>
  <si>
    <t>Transferencias por cobrar</t>
  </si>
  <si>
    <t>Otras cuentas por cobrar</t>
  </si>
  <si>
    <t>Otros pasivos</t>
  </si>
  <si>
    <t xml:space="preserve">BIBLIOTECA PÚBLICA PILOTO  DE MEDELLÍN PARA AMÉRICA LATINA </t>
  </si>
  <si>
    <t>Depósitos en instituciones financieras</t>
  </si>
  <si>
    <t>Acuerdos de concesión</t>
  </si>
  <si>
    <t xml:space="preserve">Cuentas por cobrar de difícil recaudo </t>
  </si>
  <si>
    <t>Equipo de computación y comunicación</t>
  </si>
  <si>
    <t>Bienes de uso público e históricos y culturales</t>
  </si>
  <si>
    <t xml:space="preserve">Depreciación acumulada de bienes de uso público </t>
  </si>
  <si>
    <t>Retención en la fuente e impuesto de timbre</t>
  </si>
  <si>
    <t>PATRIMONIO</t>
  </si>
  <si>
    <t>TOTAL ACTIVOS CORRIENTES</t>
  </si>
  <si>
    <t xml:space="preserve">Deterioro acumulado de cuentas por cobrar </t>
  </si>
  <si>
    <t xml:space="preserve">Depreciación acumulada PPE </t>
  </si>
  <si>
    <t xml:space="preserve">Anticipos o saldos a favor impuestos y contribuciones </t>
  </si>
  <si>
    <t xml:space="preserve">Amortización acumulada de activos intangible </t>
  </si>
  <si>
    <t>Beneficios a empleados</t>
  </si>
  <si>
    <t>Beneficios a los empleados a corto plazo</t>
  </si>
  <si>
    <t xml:space="preserve">Beneficios  posempleo - pensionales </t>
  </si>
  <si>
    <t>Patrimonio de las entidades de gobierno</t>
  </si>
  <si>
    <t>Deudoras por el contrario</t>
  </si>
  <si>
    <t xml:space="preserve">Deudoras de control por contra </t>
  </si>
  <si>
    <t>Contadora Pública  T.P. 194521-T</t>
  </si>
  <si>
    <t>A 31 de agosto de 2018</t>
  </si>
  <si>
    <t>31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</si>
</sst>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aramond"/>
      <family val="1"/>
    </font>
    <font>
      <sz val="9"/>
      <name val="Garamond"/>
      <family val="1"/>
    </font>
    <font>
      <b/>
      <sz val="9"/>
      <color theme="1"/>
      <name val="Garamond"/>
      <family val="1"/>
    </font>
    <font>
      <sz val="9"/>
      <color theme="1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4" fillId="0" borderId="0" xfId="0" applyFont="1" applyAlignment="1">
      <alignment vertical="center"/>
    </xf>
    <xf numFmtId="3" fontId="4" fillId="0" borderId="0" xfId="0" applyNumberFormat="1" applyFont="1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3" fontId="9" fillId="4" borderId="0" xfId="0" applyNumberFormat="1" applyFont="1" applyFill="1" applyAlignment="1">
      <alignment horizontal="center" vertical="center"/>
    </xf>
    <xf numFmtId="1" fontId="9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8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justify" vertical="center"/>
    </xf>
    <xf numFmtId="0" fontId="8" fillId="0" borderId="0" xfId="0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4" fontId="8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/>
    </xf>
    <xf numFmtId="3" fontId="7" fillId="4" borderId="0" xfId="0" applyNumberFormat="1" applyFont="1" applyFill="1" applyAlignment="1">
      <alignment horizontal="right" vertical="center"/>
    </xf>
    <xf numFmtId="0" fontId="7" fillId="4" borderId="0" xfId="0" applyFont="1" applyFill="1" applyAlignment="1">
      <alignment horizontal="justify" vertical="center"/>
    </xf>
    <xf numFmtId="3" fontId="8" fillId="4" borderId="0" xfId="0" applyNumberFormat="1" applyFont="1" applyFill="1" applyAlignment="1">
      <alignment horizontal="justify" vertical="center"/>
    </xf>
    <xf numFmtId="3" fontId="8" fillId="0" borderId="0" xfId="0" applyNumberFormat="1" applyFont="1"/>
    <xf numFmtId="3" fontId="7" fillId="4" borderId="0" xfId="0" applyNumberFormat="1" applyFont="1" applyFill="1" applyAlignment="1">
      <alignment horizontal="justify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10" fontId="9" fillId="3" borderId="0" xfId="0" applyNumberFormat="1" applyFont="1" applyFill="1" applyAlignment="1">
      <alignment vertical="center"/>
    </xf>
    <xf numFmtId="10" fontId="7" fillId="0" borderId="0" xfId="0" applyNumberFormat="1" applyFont="1" applyAlignment="1">
      <alignment vertical="center"/>
    </xf>
    <xf numFmtId="0" fontId="10" fillId="3" borderId="0" xfId="0" applyFont="1" applyFill="1" applyAlignment="1">
      <alignment horizontal="left" vertical="center"/>
    </xf>
    <xf numFmtId="10" fontId="10" fillId="3" borderId="0" xfId="0" applyNumberFormat="1" applyFont="1" applyFill="1" applyAlignment="1">
      <alignment vertical="center"/>
    </xf>
    <xf numFmtId="0" fontId="10" fillId="3" borderId="0" xfId="0" applyFont="1" applyFill="1"/>
    <xf numFmtId="0" fontId="10" fillId="3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left" vertical="center"/>
    </xf>
    <xf numFmtId="3" fontId="7" fillId="2" borderId="2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justify" vertical="center"/>
    </xf>
    <xf numFmtId="3" fontId="8" fillId="2" borderId="0" xfId="0" applyNumberFormat="1" applyFont="1" applyFill="1" applyAlignment="1">
      <alignment horizontal="justify" vertical="center"/>
    </xf>
    <xf numFmtId="3" fontId="8" fillId="2" borderId="0" xfId="0" applyNumberFormat="1" applyFont="1" applyFill="1"/>
    <xf numFmtId="3" fontId="7" fillId="4" borderId="0" xfId="0" applyNumberFormat="1" applyFont="1" applyFill="1" applyAlignment="1">
      <alignment horizontal="right"/>
    </xf>
    <xf numFmtId="3" fontId="7" fillId="4" borderId="0" xfId="0" applyNumberFormat="1" applyFont="1" applyFill="1"/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left"/>
    </xf>
    <xf numFmtId="0" fontId="7" fillId="4" borderId="0" xfId="0" applyFont="1" applyFill="1"/>
    <xf numFmtId="0" fontId="8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/>
    </xf>
    <xf numFmtId="3" fontId="11" fillId="0" borderId="0" xfId="0" applyNumberFormat="1" applyFont="1"/>
    <xf numFmtId="0" fontId="8" fillId="4" borderId="0" xfId="0" applyFont="1" applyFill="1" applyAlignment="1">
      <alignment horizontal="justify" vertical="center"/>
    </xf>
  </cellXfs>
  <cellStyles count="5">
    <cellStyle name="Millares [0] 3" xfId="4" xr:uid="{710BD0FF-A95A-4031-9B21-8C85C6334C73}"/>
    <cellStyle name="Normal" xfId="0" builtinId="0"/>
    <cellStyle name="Normal 11" xfId="1" xr:uid="{E937BB93-84A7-4F54-AEE2-504839DD88BF}"/>
    <cellStyle name="Normal 12" xfId="3" xr:uid="{898BE293-BD65-4CB3-AFCD-06D6C464C1D2}"/>
    <cellStyle name="Normal 2 2" xfId="2" xr:uid="{385DBDFD-A3B6-4CE1-9782-3512B82B1B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</xdr:row>
      <xdr:rowOff>28574</xdr:rowOff>
    </xdr:from>
    <xdr:to>
      <xdr:col>3</xdr:col>
      <xdr:colOff>1190625</xdr:colOff>
      <xdr:row>3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D21FCEA-6BF9-4CA4-B927-A46A49340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219074"/>
          <a:ext cx="1171575" cy="4000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3A320-0634-481B-B01D-AA1C2DFFC3AF}">
  <dimension ref="A1:P98"/>
  <sheetViews>
    <sheetView tabSelected="1" workbookViewId="0">
      <selection activeCell="D79" sqref="D79"/>
    </sheetView>
  </sheetViews>
  <sheetFormatPr baseColWidth="10" defaultColWidth="8.85546875" defaultRowHeight="15" x14ac:dyDescent="0.25"/>
  <cols>
    <col min="1" max="1" width="6" style="25" customWidth="1"/>
    <col min="2" max="2" width="45.85546875" style="24" customWidth="1"/>
    <col min="3" max="3" width="5.7109375" style="51" bestFit="1" customWidth="1"/>
    <col min="4" max="4" width="36.42578125" style="40" customWidth="1"/>
    <col min="5" max="5" width="3.42578125" style="2" customWidth="1"/>
    <col min="6" max="6" width="12.7109375" style="2" bestFit="1" customWidth="1"/>
    <col min="7" max="7" width="8.85546875" style="2"/>
    <col min="8" max="8" width="13.5703125" style="2" customWidth="1"/>
    <col min="9" max="16384" width="8.85546875" style="2"/>
  </cols>
  <sheetData>
    <row r="1" spans="1:16" x14ac:dyDescent="0.25">
      <c r="A1" s="11" t="s">
        <v>51</v>
      </c>
      <c r="B1" s="12"/>
      <c r="C1" s="13"/>
      <c r="D1" s="1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1" t="s">
        <v>8</v>
      </c>
      <c r="B2" s="12"/>
      <c r="C2" s="13"/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1" t="s">
        <v>72</v>
      </c>
      <c r="B3" s="12"/>
      <c r="C3" s="13"/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1"/>
      <c r="B4" s="12"/>
      <c r="C4" s="13"/>
      <c r="D4" s="1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1" t="s">
        <v>13</v>
      </c>
      <c r="B5" s="12"/>
      <c r="C5" s="13"/>
      <c r="D5" s="1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3.5" customHeight="1" x14ac:dyDescent="0.2">
      <c r="A6" s="69"/>
      <c r="B6" s="15"/>
      <c r="C6" s="16"/>
      <c r="D6" s="17" t="s">
        <v>73</v>
      </c>
    </row>
    <row r="7" spans="1:16" ht="12.75" customHeight="1" x14ac:dyDescent="0.2">
      <c r="A7" s="69"/>
      <c r="B7" s="15"/>
      <c r="C7" s="16" t="s">
        <v>0</v>
      </c>
      <c r="D7" s="18" t="s">
        <v>7</v>
      </c>
    </row>
    <row r="8" spans="1:16" ht="12.75" customHeight="1" x14ac:dyDescent="0.25">
      <c r="A8" s="52"/>
      <c r="B8" s="53" t="s">
        <v>14</v>
      </c>
      <c r="C8" s="13"/>
      <c r="D8" s="58"/>
      <c r="E8" s="3"/>
    </row>
    <row r="9" spans="1:16" s="5" customFormat="1" ht="12.75" customHeight="1" x14ac:dyDescent="0.25">
      <c r="A9" s="38">
        <v>11</v>
      </c>
      <c r="B9" s="19" t="s">
        <v>1</v>
      </c>
      <c r="C9" s="20"/>
      <c r="D9" s="59">
        <f>+D10+D11+D12</f>
        <v>9271772397.7999992</v>
      </c>
      <c r="E9" s="4"/>
    </row>
    <row r="10" spans="1:16" x14ac:dyDescent="0.25">
      <c r="A10" s="24">
        <v>1105</v>
      </c>
      <c r="B10" s="25" t="s">
        <v>27</v>
      </c>
      <c r="C10" s="22"/>
      <c r="D10" s="65">
        <v>465800</v>
      </c>
    </row>
    <row r="11" spans="1:16" x14ac:dyDescent="0.25">
      <c r="A11" s="24">
        <v>1110</v>
      </c>
      <c r="B11" s="25" t="s">
        <v>52</v>
      </c>
      <c r="C11" s="64"/>
      <c r="D11" s="65">
        <v>4326672382.8199997</v>
      </c>
    </row>
    <row r="12" spans="1:16" x14ac:dyDescent="0.25">
      <c r="A12" s="24">
        <v>1132</v>
      </c>
      <c r="B12" s="25" t="s">
        <v>28</v>
      </c>
      <c r="C12" s="22"/>
      <c r="D12" s="66">
        <v>4944634214.9799995</v>
      </c>
    </row>
    <row r="13" spans="1:16" ht="5.25" customHeight="1" x14ac:dyDescent="0.2">
      <c r="A13" s="29"/>
      <c r="B13" s="30"/>
      <c r="C13" s="22"/>
      <c r="D13" s="31"/>
      <c r="E13" s="3"/>
    </row>
    <row r="14" spans="1:16" s="5" customFormat="1" ht="12.75" customHeight="1" x14ac:dyDescent="0.25">
      <c r="A14" s="38">
        <v>13</v>
      </c>
      <c r="B14" s="19" t="s">
        <v>2</v>
      </c>
      <c r="C14" s="20"/>
      <c r="D14" s="60">
        <f>SUM(D15:D21)</f>
        <v>308109989.91999996</v>
      </c>
      <c r="E14" s="4"/>
    </row>
    <row r="15" spans="1:16" x14ac:dyDescent="0.25">
      <c r="A15" s="24">
        <v>1316</v>
      </c>
      <c r="B15" s="25" t="s">
        <v>29</v>
      </c>
      <c r="C15" s="22"/>
      <c r="D15" s="65">
        <v>5712400</v>
      </c>
    </row>
    <row r="16" spans="1:16" x14ac:dyDescent="0.25">
      <c r="A16" s="24">
        <v>1317</v>
      </c>
      <c r="B16" s="24" t="s">
        <v>30</v>
      </c>
      <c r="C16" s="22"/>
      <c r="D16" s="65">
        <v>1402992</v>
      </c>
    </row>
    <row r="17" spans="1:5" x14ac:dyDescent="0.25">
      <c r="A17" s="24">
        <v>1323</v>
      </c>
      <c r="B17" s="32" t="s">
        <v>53</v>
      </c>
      <c r="C17" s="22"/>
      <c r="D17" s="65">
        <v>88096572</v>
      </c>
    </row>
    <row r="18" spans="1:5" x14ac:dyDescent="0.25">
      <c r="A18" s="24">
        <v>1337</v>
      </c>
      <c r="B18" s="32" t="s">
        <v>48</v>
      </c>
      <c r="C18" s="22"/>
      <c r="D18" s="26">
        <v>0</v>
      </c>
    </row>
    <row r="19" spans="1:5" x14ac:dyDescent="0.25">
      <c r="A19" s="24">
        <v>1384</v>
      </c>
      <c r="B19" s="32" t="s">
        <v>49</v>
      </c>
      <c r="C19" s="22"/>
      <c r="D19" s="65">
        <v>212104216.91999999</v>
      </c>
    </row>
    <row r="20" spans="1:5" x14ac:dyDescent="0.25">
      <c r="A20" s="24">
        <v>1385</v>
      </c>
      <c r="B20" s="32" t="s">
        <v>54</v>
      </c>
      <c r="C20" s="22"/>
      <c r="D20" s="65">
        <v>1080311</v>
      </c>
    </row>
    <row r="21" spans="1:5" x14ac:dyDescent="0.25">
      <c r="A21" s="24">
        <v>1386</v>
      </c>
      <c r="B21" s="32" t="s">
        <v>61</v>
      </c>
      <c r="C21" s="22"/>
      <c r="D21" s="65">
        <v>-286502</v>
      </c>
    </row>
    <row r="22" spans="1:5" ht="13.5" customHeight="1" thickBot="1" x14ac:dyDescent="0.25">
      <c r="A22" s="29"/>
      <c r="B22" s="30"/>
      <c r="C22" s="22"/>
      <c r="D22" s="31"/>
      <c r="E22" s="3"/>
    </row>
    <row r="23" spans="1:5" ht="12.75" customHeight="1" thickTop="1" thickBot="1" x14ac:dyDescent="0.25">
      <c r="A23" s="52"/>
      <c r="B23" s="53" t="s">
        <v>60</v>
      </c>
      <c r="C23" s="13"/>
      <c r="D23" s="54">
        <f>+D9+D14</f>
        <v>9579882387.7199993</v>
      </c>
      <c r="E23" s="3"/>
    </row>
    <row r="24" spans="1:5" ht="6.75" customHeight="1" thickTop="1" x14ac:dyDescent="0.2">
      <c r="A24" s="29"/>
      <c r="B24" s="30"/>
      <c r="C24" s="22"/>
      <c r="D24" s="31"/>
      <c r="E24" s="3"/>
    </row>
    <row r="25" spans="1:5" s="5" customFormat="1" ht="12.75" customHeight="1" x14ac:dyDescent="0.2">
      <c r="A25" s="38">
        <v>16</v>
      </c>
      <c r="B25" s="19" t="s">
        <v>3</v>
      </c>
      <c r="C25" s="20"/>
      <c r="D25" s="37">
        <f>SUM(D26:D32)</f>
        <v>26631311709.849998</v>
      </c>
      <c r="E25" s="4"/>
    </row>
    <row r="26" spans="1:5" x14ac:dyDescent="0.25">
      <c r="A26" s="24">
        <v>1605</v>
      </c>
      <c r="B26" s="32" t="s">
        <v>31</v>
      </c>
      <c r="C26" s="22"/>
      <c r="D26" s="65">
        <v>9911686568</v>
      </c>
    </row>
    <row r="27" spans="1:5" x14ac:dyDescent="0.25">
      <c r="A27" s="24">
        <v>1615</v>
      </c>
      <c r="B27" s="32" t="s">
        <v>32</v>
      </c>
      <c r="C27" s="22"/>
      <c r="D27" s="65">
        <v>13167620499</v>
      </c>
    </row>
    <row r="28" spans="1:5" x14ac:dyDescent="0.25">
      <c r="A28" s="24">
        <v>1640</v>
      </c>
      <c r="B28" s="32" t="s">
        <v>33</v>
      </c>
      <c r="C28" s="22"/>
      <c r="D28" s="65">
        <v>4113237159</v>
      </c>
    </row>
    <row r="29" spans="1:5" x14ac:dyDescent="0.25">
      <c r="A29" s="24">
        <v>1665</v>
      </c>
      <c r="B29" s="32" t="s">
        <v>34</v>
      </c>
      <c r="C29" s="22"/>
      <c r="D29" s="65">
        <v>582006189.57000005</v>
      </c>
    </row>
    <row r="30" spans="1:5" x14ac:dyDescent="0.25">
      <c r="A30" s="24">
        <v>1670</v>
      </c>
      <c r="B30" s="25" t="s">
        <v>55</v>
      </c>
      <c r="C30" s="22"/>
      <c r="D30" s="65">
        <v>267426673.19999999</v>
      </c>
    </row>
    <row r="31" spans="1:5" x14ac:dyDescent="0.25">
      <c r="A31" s="24">
        <v>1675</v>
      </c>
      <c r="B31" s="24" t="s">
        <v>35</v>
      </c>
      <c r="C31" s="22"/>
      <c r="D31" s="65">
        <v>22839630</v>
      </c>
    </row>
    <row r="32" spans="1:5" x14ac:dyDescent="0.25">
      <c r="A32" s="24">
        <v>1685</v>
      </c>
      <c r="B32" s="32" t="s">
        <v>62</v>
      </c>
      <c r="C32" s="22"/>
      <c r="D32" s="65">
        <v>-1433505008.9200001</v>
      </c>
    </row>
    <row r="33" spans="1:5" ht="12.75" customHeight="1" x14ac:dyDescent="0.2">
      <c r="A33" s="38">
        <v>17</v>
      </c>
      <c r="B33" s="61" t="s">
        <v>56</v>
      </c>
      <c r="C33" s="20"/>
      <c r="D33" s="37">
        <f>SUM(D34:D37)</f>
        <v>5557898995.79</v>
      </c>
      <c r="E33" s="3"/>
    </row>
    <row r="34" spans="1:5" x14ac:dyDescent="0.25">
      <c r="A34" s="24">
        <v>1710</v>
      </c>
      <c r="B34" s="25" t="s">
        <v>37</v>
      </c>
      <c r="C34" s="22"/>
      <c r="D34" s="65">
        <v>0</v>
      </c>
    </row>
    <row r="35" spans="1:5" x14ac:dyDescent="0.25">
      <c r="A35" s="24">
        <v>1715</v>
      </c>
      <c r="B35" s="25" t="s">
        <v>36</v>
      </c>
      <c r="C35" s="22"/>
      <c r="D35" s="65">
        <v>180280000</v>
      </c>
    </row>
    <row r="36" spans="1:5" ht="12" customHeight="1" x14ac:dyDescent="0.25">
      <c r="A36" s="24">
        <v>1721</v>
      </c>
      <c r="B36" s="35" t="s">
        <v>38</v>
      </c>
      <c r="C36" s="22"/>
      <c r="D36" s="65">
        <v>5377618995.79</v>
      </c>
    </row>
    <row r="37" spans="1:5" x14ac:dyDescent="0.25">
      <c r="A37" s="24">
        <v>1785</v>
      </c>
      <c r="B37" s="32" t="s">
        <v>57</v>
      </c>
      <c r="C37" s="22"/>
      <c r="D37" s="65">
        <v>0</v>
      </c>
    </row>
    <row r="38" spans="1:5" x14ac:dyDescent="0.25">
      <c r="A38" s="62">
        <v>19</v>
      </c>
      <c r="B38" s="63" t="s">
        <v>9</v>
      </c>
      <c r="C38" s="20"/>
      <c r="D38" s="59">
        <f>SUM(D39:D43)</f>
        <v>66028977.629999995</v>
      </c>
    </row>
    <row r="39" spans="1:5" x14ac:dyDescent="0.25">
      <c r="A39" s="24">
        <v>1905</v>
      </c>
      <c r="B39" s="36" t="s">
        <v>39</v>
      </c>
      <c r="C39" s="22"/>
      <c r="D39" s="65">
        <v>51354985.630000003</v>
      </c>
    </row>
    <row r="40" spans="1:5" x14ac:dyDescent="0.25">
      <c r="A40" s="24">
        <v>1906</v>
      </c>
      <c r="B40" s="32" t="s">
        <v>40</v>
      </c>
      <c r="C40" s="22"/>
      <c r="D40" s="65">
        <v>35001</v>
      </c>
    </row>
    <row r="41" spans="1:5" x14ac:dyDescent="0.25">
      <c r="A41" s="24">
        <v>1907</v>
      </c>
      <c r="B41" s="32" t="s">
        <v>63</v>
      </c>
      <c r="C41" s="22"/>
      <c r="D41" s="65">
        <v>0</v>
      </c>
    </row>
    <row r="42" spans="1:5" s="5" customFormat="1" x14ac:dyDescent="0.25">
      <c r="A42" s="24">
        <v>1970</v>
      </c>
      <c r="B42" s="25" t="s">
        <v>23</v>
      </c>
      <c r="C42" s="22"/>
      <c r="D42" s="65">
        <v>121414728</v>
      </c>
    </row>
    <row r="43" spans="1:5" x14ac:dyDescent="0.25">
      <c r="A43" s="24">
        <v>1975</v>
      </c>
      <c r="B43" s="32" t="s">
        <v>64</v>
      </c>
      <c r="C43" s="22"/>
      <c r="D43" s="65">
        <v>-106775737</v>
      </c>
    </row>
    <row r="44" spans="1:5" ht="12.75" customHeight="1" thickBot="1" x14ac:dyDescent="0.25">
      <c r="A44" s="29"/>
      <c r="B44" s="30"/>
      <c r="C44" s="22"/>
      <c r="D44" s="31"/>
      <c r="E44" s="3"/>
    </row>
    <row r="45" spans="1:5" ht="12.75" customHeight="1" thickTop="1" thickBot="1" x14ac:dyDescent="0.25">
      <c r="A45" s="52"/>
      <c r="B45" s="53" t="s">
        <v>15</v>
      </c>
      <c r="C45" s="13"/>
      <c r="D45" s="54">
        <f>+D38+D33+D25</f>
        <v>32255239683.269997</v>
      </c>
      <c r="E45" s="3"/>
    </row>
    <row r="46" spans="1:5" ht="6" customHeight="1" thickTop="1" x14ac:dyDescent="0.2">
      <c r="A46" s="29"/>
      <c r="B46" s="21"/>
      <c r="C46" s="22"/>
      <c r="D46" s="33"/>
      <c r="E46" s="3"/>
    </row>
    <row r="47" spans="1:5" ht="12.75" customHeight="1" x14ac:dyDescent="0.2">
      <c r="A47" s="52"/>
      <c r="B47" s="53" t="s">
        <v>16</v>
      </c>
      <c r="C47" s="13"/>
      <c r="D47" s="55">
        <f>+D23+D45</f>
        <v>41835122070.989998</v>
      </c>
      <c r="E47" s="3"/>
    </row>
    <row r="48" spans="1:5" ht="7.5" customHeight="1" x14ac:dyDescent="0.2">
      <c r="A48" s="29"/>
      <c r="B48" s="30"/>
      <c r="C48" s="22"/>
      <c r="D48" s="31"/>
      <c r="E48" s="6"/>
    </row>
    <row r="49" spans="1:5" ht="12.75" customHeight="1" x14ac:dyDescent="0.2">
      <c r="A49" s="56">
        <v>2</v>
      </c>
      <c r="B49" s="53" t="s">
        <v>17</v>
      </c>
      <c r="C49" s="13"/>
      <c r="D49" s="57"/>
      <c r="E49" s="3"/>
    </row>
    <row r="50" spans="1:5" s="5" customFormat="1" ht="12.75" customHeight="1" x14ac:dyDescent="0.2">
      <c r="A50" s="38">
        <v>24</v>
      </c>
      <c r="B50" s="19" t="s">
        <v>4</v>
      </c>
      <c r="C50" s="20"/>
      <c r="D50" s="37">
        <f>SUM(D51:D56)</f>
        <v>3155907572.8000002</v>
      </c>
      <c r="E50" s="4"/>
    </row>
    <row r="51" spans="1:5" x14ac:dyDescent="0.25">
      <c r="A51" s="24">
        <v>2401</v>
      </c>
      <c r="B51" s="25" t="s">
        <v>41</v>
      </c>
      <c r="C51" s="22"/>
      <c r="D51" s="65">
        <v>4277492</v>
      </c>
    </row>
    <row r="52" spans="1:5" x14ac:dyDescent="0.25">
      <c r="A52" s="24">
        <v>2407</v>
      </c>
      <c r="B52" s="25" t="s">
        <v>42</v>
      </c>
      <c r="C52" s="22"/>
      <c r="D52" s="65">
        <v>1703910698.8</v>
      </c>
    </row>
    <row r="53" spans="1:5" x14ac:dyDescent="0.25">
      <c r="A53" s="24">
        <v>2424</v>
      </c>
      <c r="B53" s="25" t="s">
        <v>47</v>
      </c>
      <c r="C53" s="22"/>
      <c r="D53" s="65">
        <v>46418452</v>
      </c>
    </row>
    <row r="54" spans="1:5" x14ac:dyDescent="0.25">
      <c r="A54" s="24">
        <v>2436</v>
      </c>
      <c r="B54" s="25" t="s">
        <v>58</v>
      </c>
      <c r="C54" s="22"/>
      <c r="D54" s="65">
        <v>55116531</v>
      </c>
    </row>
    <row r="55" spans="1:5" x14ac:dyDescent="0.25">
      <c r="A55" s="24">
        <v>2445</v>
      </c>
      <c r="B55" s="25" t="s">
        <v>43</v>
      </c>
      <c r="C55" s="22"/>
      <c r="D55" s="65">
        <v>10867829</v>
      </c>
    </row>
    <row r="56" spans="1:5" x14ac:dyDescent="0.25">
      <c r="A56" s="24">
        <v>2490</v>
      </c>
      <c r="B56" s="25" t="s">
        <v>5</v>
      </c>
      <c r="C56" s="22"/>
      <c r="D56" s="65">
        <v>1335316570</v>
      </c>
    </row>
    <row r="57" spans="1:5" s="5" customFormat="1" x14ac:dyDescent="0.25">
      <c r="A57" s="62">
        <v>25</v>
      </c>
      <c r="B57" s="63" t="s">
        <v>65</v>
      </c>
      <c r="C57" s="20"/>
      <c r="D57" s="59">
        <f>+D58</f>
        <v>224987820.16</v>
      </c>
    </row>
    <row r="58" spans="1:5" x14ac:dyDescent="0.25">
      <c r="A58" s="24">
        <v>2511</v>
      </c>
      <c r="B58" s="25" t="s">
        <v>66</v>
      </c>
      <c r="C58" s="22"/>
      <c r="D58" s="65">
        <v>224987820.16</v>
      </c>
    </row>
    <row r="59" spans="1:5" s="5" customFormat="1" x14ac:dyDescent="0.25">
      <c r="A59" s="62">
        <v>29</v>
      </c>
      <c r="B59" s="63" t="s">
        <v>50</v>
      </c>
      <c r="C59" s="20"/>
      <c r="D59" s="59">
        <f>+D60</f>
        <v>864347722</v>
      </c>
    </row>
    <row r="60" spans="1:5" x14ac:dyDescent="0.25">
      <c r="A60" s="24">
        <v>2902</v>
      </c>
      <c r="B60" s="36" t="s">
        <v>46</v>
      </c>
      <c r="C60" s="22"/>
      <c r="D60" s="65">
        <v>864347722</v>
      </c>
    </row>
    <row r="61" spans="1:5" ht="13.5" customHeight="1" thickBot="1" x14ac:dyDescent="0.25">
      <c r="A61" s="29"/>
      <c r="B61" s="30"/>
      <c r="C61" s="22"/>
      <c r="D61" s="31"/>
      <c r="E61" s="3"/>
    </row>
    <row r="62" spans="1:5" ht="12.75" customHeight="1" thickTop="1" thickBot="1" x14ac:dyDescent="0.25">
      <c r="A62" s="52"/>
      <c r="B62" s="53" t="s">
        <v>18</v>
      </c>
      <c r="C62" s="13"/>
      <c r="D62" s="54">
        <f>+D50+D57+D59</f>
        <v>4245243114.96</v>
      </c>
      <c r="E62" s="3"/>
    </row>
    <row r="63" spans="1:5" ht="6" customHeight="1" thickTop="1" x14ac:dyDescent="0.2">
      <c r="A63" s="29"/>
      <c r="B63" s="21"/>
      <c r="C63" s="22"/>
      <c r="D63" s="31"/>
      <c r="E63" s="3"/>
    </row>
    <row r="64" spans="1:5" s="5" customFormat="1" x14ac:dyDescent="0.25">
      <c r="A64" s="62">
        <v>25</v>
      </c>
      <c r="B64" s="63" t="s">
        <v>65</v>
      </c>
      <c r="C64" s="20"/>
      <c r="D64" s="59">
        <f>+D65</f>
        <v>349765824</v>
      </c>
    </row>
    <row r="65" spans="1:10" s="5" customFormat="1" ht="12" customHeight="1" x14ac:dyDescent="0.25">
      <c r="A65" s="24">
        <v>2514</v>
      </c>
      <c r="B65" s="35" t="s">
        <v>67</v>
      </c>
      <c r="C65" s="22"/>
      <c r="D65" s="65">
        <v>349765824</v>
      </c>
    </row>
    <row r="66" spans="1:10" ht="14.25" customHeight="1" thickBot="1" x14ac:dyDescent="0.3">
      <c r="A66" s="24"/>
      <c r="B66" s="25"/>
      <c r="C66" s="22"/>
    </row>
    <row r="67" spans="1:10" ht="12.75" customHeight="1" thickTop="1" thickBot="1" x14ac:dyDescent="0.25">
      <c r="A67" s="52"/>
      <c r="B67" s="53" t="s">
        <v>19</v>
      </c>
      <c r="C67" s="13"/>
      <c r="D67" s="54">
        <f>+D64</f>
        <v>349765824</v>
      </c>
      <c r="E67" s="3"/>
    </row>
    <row r="68" spans="1:10" ht="6.75" customHeight="1" thickTop="1" x14ac:dyDescent="0.2">
      <c r="A68" s="29"/>
      <c r="B68" s="21"/>
      <c r="C68" s="22"/>
      <c r="D68" s="33"/>
      <c r="E68" s="3"/>
    </row>
    <row r="69" spans="1:10" ht="12.75" customHeight="1" x14ac:dyDescent="0.2">
      <c r="A69" s="52"/>
      <c r="B69" s="53" t="s">
        <v>20</v>
      </c>
      <c r="C69" s="13"/>
      <c r="D69" s="55">
        <f>+D62+D67</f>
        <v>4595008938.96</v>
      </c>
      <c r="E69" s="3"/>
    </row>
    <row r="70" spans="1:10" ht="8.25" customHeight="1" x14ac:dyDescent="0.2">
      <c r="A70" s="29"/>
      <c r="B70" s="30"/>
      <c r="C70" s="22"/>
      <c r="D70" s="31"/>
      <c r="E70" s="3"/>
    </row>
    <row r="71" spans="1:10" s="5" customFormat="1" ht="12.75" customHeight="1" x14ac:dyDescent="0.2">
      <c r="A71" s="38">
        <v>3</v>
      </c>
      <c r="B71" s="19" t="s">
        <v>59</v>
      </c>
      <c r="C71" s="20"/>
      <c r="D71" s="41"/>
      <c r="E71" s="4"/>
    </row>
    <row r="72" spans="1:10" ht="12.75" customHeight="1" x14ac:dyDescent="0.2">
      <c r="A72" s="38">
        <v>31</v>
      </c>
      <c r="B72" s="19" t="s">
        <v>68</v>
      </c>
      <c r="C72" s="20"/>
      <c r="D72" s="37">
        <f>SUM(D73:D75)</f>
        <v>37240113132</v>
      </c>
      <c r="E72" s="3"/>
    </row>
    <row r="73" spans="1:10" x14ac:dyDescent="0.25">
      <c r="A73" s="24">
        <v>3105</v>
      </c>
      <c r="B73" s="25" t="s">
        <v>44</v>
      </c>
      <c r="C73" s="22"/>
      <c r="D73" s="65">
        <v>15504806675</v>
      </c>
    </row>
    <row r="74" spans="1:10" ht="12" customHeight="1" x14ac:dyDescent="0.25">
      <c r="A74" s="24">
        <v>3145</v>
      </c>
      <c r="B74" s="35" t="s">
        <v>24</v>
      </c>
      <c r="C74" s="22"/>
      <c r="D74" s="65">
        <v>17144870897</v>
      </c>
    </row>
    <row r="75" spans="1:10" ht="15.75" thickBot="1" x14ac:dyDescent="0.3">
      <c r="A75" s="24">
        <v>3110</v>
      </c>
      <c r="B75" s="25" t="s">
        <v>6</v>
      </c>
      <c r="C75" s="22"/>
      <c r="D75" s="67">
        <v>4590435560</v>
      </c>
    </row>
    <row r="76" spans="1:10" s="5" customFormat="1" ht="12.75" customHeight="1" thickTop="1" thickBot="1" x14ac:dyDescent="0.3">
      <c r="A76" s="27"/>
      <c r="B76" s="28"/>
      <c r="C76" s="22"/>
      <c r="D76" s="23"/>
    </row>
    <row r="77" spans="1:10" ht="16.5" thickTop="1" thickBot="1" x14ac:dyDescent="0.25">
      <c r="A77" s="52"/>
      <c r="B77" s="53" t="s">
        <v>21</v>
      </c>
      <c r="C77" s="13"/>
      <c r="D77" s="54">
        <f>+D72</f>
        <v>37240113132</v>
      </c>
      <c r="E77" s="3"/>
    </row>
    <row r="78" spans="1:10" ht="8.25" customHeight="1" thickTop="1" x14ac:dyDescent="0.2">
      <c r="A78" s="29"/>
      <c r="B78" s="21"/>
      <c r="C78" s="22"/>
      <c r="D78" s="33"/>
      <c r="E78" s="3"/>
    </row>
    <row r="79" spans="1:10" ht="12.75" customHeight="1" x14ac:dyDescent="0.2">
      <c r="A79" s="52"/>
      <c r="B79" s="53" t="s">
        <v>22</v>
      </c>
      <c r="C79" s="13"/>
      <c r="D79" s="55">
        <f>+D69+D77</f>
        <v>41835122070.959999</v>
      </c>
      <c r="E79" s="3"/>
      <c r="H79" s="7"/>
      <c r="I79" s="7"/>
      <c r="J79" s="7"/>
    </row>
    <row r="80" spans="1:10" ht="11.25" customHeight="1" x14ac:dyDescent="0.2">
      <c r="A80" s="29"/>
      <c r="B80" s="30"/>
      <c r="C80" s="22"/>
      <c r="D80" s="31"/>
      <c r="E80" s="3"/>
    </row>
    <row r="81" spans="1:6" ht="12.75" customHeight="1" x14ac:dyDescent="0.2">
      <c r="A81" s="38">
        <v>8</v>
      </c>
      <c r="B81" s="19" t="s">
        <v>25</v>
      </c>
      <c r="C81" s="20"/>
      <c r="D81" s="39"/>
      <c r="E81" s="3"/>
    </row>
    <row r="82" spans="1:6" s="5" customFormat="1" ht="12.75" customHeight="1" x14ac:dyDescent="0.2">
      <c r="A82" s="38">
        <v>83</v>
      </c>
      <c r="B82" s="61" t="s">
        <v>26</v>
      </c>
      <c r="C82" s="20"/>
      <c r="D82" s="37">
        <f>+D83</f>
        <v>872429289</v>
      </c>
      <c r="E82" s="4"/>
    </row>
    <row r="83" spans="1:6" x14ac:dyDescent="0.25">
      <c r="A83" s="24">
        <v>8315</v>
      </c>
      <c r="B83" s="32" t="s">
        <v>45</v>
      </c>
      <c r="C83" s="22"/>
      <c r="D83" s="68">
        <v>872429289</v>
      </c>
    </row>
    <row r="84" spans="1:6" s="5" customFormat="1" ht="12.75" customHeight="1" x14ac:dyDescent="0.2">
      <c r="A84" s="38">
        <v>89</v>
      </c>
      <c r="B84" s="61" t="s">
        <v>69</v>
      </c>
      <c r="C84" s="20"/>
      <c r="D84" s="37">
        <f>+D85</f>
        <v>-872429289</v>
      </c>
      <c r="E84" s="4"/>
    </row>
    <row r="85" spans="1:6" x14ac:dyDescent="0.25">
      <c r="A85" s="24">
        <v>8915</v>
      </c>
      <c r="B85" s="32" t="s">
        <v>70</v>
      </c>
      <c r="C85" s="22"/>
      <c r="D85" s="65">
        <v>-872429289</v>
      </c>
    </row>
    <row r="86" spans="1:6" x14ac:dyDescent="0.25">
      <c r="A86" s="24"/>
      <c r="B86" s="32"/>
      <c r="C86" s="22"/>
      <c r="D86" s="26"/>
    </row>
    <row r="87" spans="1:6" x14ac:dyDescent="0.25">
      <c r="A87" s="24"/>
      <c r="B87" s="32"/>
      <c r="C87" s="22"/>
      <c r="D87" s="26"/>
    </row>
    <row r="88" spans="1:6" ht="15.75" customHeight="1" x14ac:dyDescent="0.2">
      <c r="A88" s="29"/>
      <c r="B88" s="30"/>
      <c r="C88" s="22"/>
      <c r="D88" s="31"/>
      <c r="E88" s="3"/>
    </row>
    <row r="89" spans="1:6" ht="12.75" customHeight="1" x14ac:dyDescent="0.2">
      <c r="A89" s="29"/>
      <c r="B89" s="30"/>
      <c r="C89" s="22"/>
      <c r="D89" s="31"/>
      <c r="E89" s="3"/>
    </row>
    <row r="90" spans="1:6" s="8" customFormat="1" ht="14.25" customHeight="1" x14ac:dyDescent="0.25">
      <c r="A90" s="34" t="s">
        <v>10</v>
      </c>
      <c r="B90" s="42"/>
      <c r="C90" s="43"/>
      <c r="D90" s="34" t="s">
        <v>11</v>
      </c>
      <c r="E90" s="44"/>
      <c r="F90" s="45"/>
    </row>
    <row r="91" spans="1:6" s="9" customFormat="1" ht="14.25" customHeight="1" x14ac:dyDescent="0.25">
      <c r="A91" s="34" t="s">
        <v>12</v>
      </c>
      <c r="B91" s="46"/>
      <c r="C91" s="43"/>
      <c r="D91" s="28" t="s">
        <v>71</v>
      </c>
      <c r="E91" s="47"/>
      <c r="F91" s="45"/>
    </row>
    <row r="92" spans="1:6" s="10" customFormat="1" ht="14.25" customHeight="1" x14ac:dyDescent="0.25">
      <c r="A92" s="48"/>
      <c r="B92" s="49"/>
      <c r="C92" s="50"/>
      <c r="D92" s="45"/>
    </row>
    <row r="93" spans="1:6" ht="12.75" customHeight="1" x14ac:dyDescent="0.25"/>
    <row r="94" spans="1:6" ht="12.75" customHeight="1" x14ac:dyDescent="0.25"/>
    <row r="95" spans="1:6" ht="12.75" customHeight="1" x14ac:dyDescent="0.25"/>
    <row r="96" spans="1:6" ht="12.75" customHeight="1" x14ac:dyDescent="0.25"/>
    <row r="97" ht="12.75" customHeight="1" x14ac:dyDescent="0.25"/>
    <row r="98" ht="12.75" customHeight="1" x14ac:dyDescent="0.25"/>
  </sheetData>
  <mergeCells count="1">
    <mergeCell ref="A6:A7"/>
  </mergeCells>
  <printOptions horizontalCentered="1"/>
  <pageMargins left="1.1023622047244095" right="1.1023622047244095" top="0.74803149606299213" bottom="0.74803149606299213" header="0.31496062992125984" footer="0.31496062992125984"/>
  <pageSetup paperSize="11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ESF_4D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2019-03-07T15:39:21Z</cp:lastPrinted>
  <dcterms:created xsi:type="dcterms:W3CDTF">2019-02-21T20:02:21Z</dcterms:created>
  <dcterms:modified xsi:type="dcterms:W3CDTF">2019-03-27T19:32:55Z</dcterms:modified>
</cp:coreProperties>
</file>